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4955" windowHeight="11640" activeTab="1"/>
  </bookViews>
  <sheets>
    <sheet name="Erläuterungen" sheetId="1" r:id="rId1"/>
    <sheet name="Personalkostenrechner" sheetId="2" r:id="rId2"/>
  </sheets>
  <definedNames/>
  <calcPr fullCalcOnLoad="1"/>
</workbook>
</file>

<file path=xl/sharedStrings.xml><?xml version="1.0" encoding="utf-8"?>
<sst xmlns="http://schemas.openxmlformats.org/spreadsheetml/2006/main" count="91" uniqueCount="76">
  <si>
    <t>1.</t>
  </si>
  <si>
    <t>2.</t>
  </si>
  <si>
    <t>3.</t>
  </si>
  <si>
    <t>5.</t>
  </si>
  <si>
    <t xml:space="preserve">4. </t>
  </si>
  <si>
    <t>8.</t>
  </si>
  <si>
    <t>9.</t>
  </si>
  <si>
    <t>Personalkostenrechner</t>
  </si>
  <si>
    <t>Mitarbeiter:</t>
  </si>
  <si>
    <t>Hr. Mantan</t>
  </si>
  <si>
    <t>Datum:</t>
  </si>
  <si>
    <t>Prozent</t>
  </si>
  <si>
    <t>Betrag</t>
  </si>
  <si>
    <t>Anzahl</t>
  </si>
  <si>
    <t>Gesamt</t>
  </si>
  <si>
    <t>Bemerkungen/Erläuterungen</t>
  </si>
  <si>
    <t>Bruttogehalt</t>
  </si>
  <si>
    <t>Ggf. Tariflohnerhöhung einpreisen</t>
  </si>
  <si>
    <t>AG-Anteil Rentenversicherung</t>
  </si>
  <si>
    <t>Beitragsbemessungsgrenzen beachten</t>
  </si>
  <si>
    <t>AG-Anteil Krankenversicherung</t>
  </si>
  <si>
    <t>AG-Anteil Arbeitslosenversicherung</t>
  </si>
  <si>
    <t>AG-Anteil Pflegeversicherung</t>
  </si>
  <si>
    <t>Berufsgenossenschaft</t>
  </si>
  <si>
    <t>BG-Verwaltung, Mindestbeitrag/Jahr</t>
  </si>
  <si>
    <t>Tarifliche/freiwillige Sozialleistungen</t>
  </si>
  <si>
    <t>z.B. Zuschüsse</t>
  </si>
  <si>
    <t>Urlaubsgeld</t>
  </si>
  <si>
    <t>Wichtig: AG-Anteile zur Sozialversicherung einrechnen</t>
  </si>
  <si>
    <t>Weihnachtsgeld</t>
  </si>
  <si>
    <t>Sonstige Zahlungen, z.B. Boni</t>
  </si>
  <si>
    <t>Lohnfortzahlung (Durchschnitt, Schätzung)</t>
  </si>
  <si>
    <t>Umlagen für Entgeltfortzahlung, U1/U2  *</t>
  </si>
  <si>
    <t>Umlagesätze variieren je Krankenkassen, hier: Kleinunternehmer-Umlage</t>
  </si>
  <si>
    <t>Insolvenzgeldumlage U3</t>
  </si>
  <si>
    <t>Mindestbeitrag, sonst 0,1%, Erhöhung 2010 geplant</t>
  </si>
  <si>
    <t>Fort- und Weiterbildung</t>
  </si>
  <si>
    <t>2 Seminare / Jahr</t>
  </si>
  <si>
    <t>Reise- und Bewirtungskosten</t>
  </si>
  <si>
    <t>Fahrtkosten und Übernachtung Fortbildung</t>
  </si>
  <si>
    <t>Sonstige Fehltage (ohne Krankheit)</t>
  </si>
  <si>
    <t>Schätzung: Anzahl Tage im Unternehmensschnitt, Kosten Monatsbrutto + Soz. gerundet</t>
  </si>
  <si>
    <t>Abschreibungen</t>
  </si>
  <si>
    <t>Büroausstattung, Computer, Telefon</t>
  </si>
  <si>
    <t>Büromieten und Raumkosten</t>
  </si>
  <si>
    <t>Anteilig: Platzbedarf mal Miete QM plus Raumkosten</t>
  </si>
  <si>
    <t>Sonstige Sachkosten</t>
  </si>
  <si>
    <t>Schätzung, z.B. Büromaterial, Verbrauchsgüter, Fachliteratur</t>
  </si>
  <si>
    <t>Besondere Belastungen</t>
  </si>
  <si>
    <t xml:space="preserve">z.B. Einarbeitung neuer Mitarbeiter/geringere Produktivität im ersten Jahr, Schätzwert </t>
  </si>
  <si>
    <t>Gesamtkosten Mitarbeiter</t>
  </si>
  <si>
    <t>Monat</t>
  </si>
  <si>
    <t>Jahr</t>
  </si>
  <si>
    <t>Stunden/Mitarbeiter/Jahr:</t>
  </si>
  <si>
    <t>* Umlagen für Entgeltfortzahlung und Mutterschaft, trägt der Arbeitgeber: U1 = Umlage für Betriebe mit max. 30 Beschäftigten, U2 = Umlage für alle Unternehmen, Schwankungen je nach Krankenkasse</t>
  </si>
  <si>
    <t>Personalkosten-Schnellrechner:</t>
  </si>
  <si>
    <t>Personalkostenfaktor (Verhältnis von Gesamtkosten zu Bruttogehalt</t>
  </si>
  <si>
    <t>Monatsbrutto</t>
  </si>
  <si>
    <t>Jahresbrutto</t>
  </si>
  <si>
    <t>Alternative I:</t>
  </si>
  <si>
    <t>Zeitarbeit</t>
  </si>
  <si>
    <t>Annahme 30 Euro/Stunde und voraussichtliche Inanspruchnahme pro Jahr</t>
  </si>
  <si>
    <t>Weitere Kosten</t>
  </si>
  <si>
    <t>z.B. Mieten, Arbeitsmittel, Abschreibungen, Schätzwert, temp. Arbeitsplatz</t>
  </si>
  <si>
    <t>Gesamtkosten Zeitarbeit</t>
  </si>
  <si>
    <t>Alternative II:</t>
  </si>
  <si>
    <t>400 € mtl. + pauschal 31,8 Prozent Sozialkosten (inkl. Mindestbeitrag Berufsgenossenschaft VG)</t>
  </si>
  <si>
    <t>z.B. Mieten, Arbeitsmittel, Abschreibungen, Weiterbildung, Schätzwert, fester Arbeitsplatz</t>
  </si>
  <si>
    <t>Aus den Eingaben werden die Jahres-, Monats und auch Stundenkosten für einen Mitarbeiter berechnet. Um zu einem realistischen Stundenwert zu gelangen, müssen Sie in Zelle G24 noch die voraussichtliche Anzahl Arbeitsstunden eingeben.</t>
  </si>
  <si>
    <t>Mit dem Personalkosten-Schnellrechner können Sie überschlägig ermitteln, mit welchen Kosten Sie ingesamt rechnen müssen, wenn Sie einen Mitarbeiter einstellen, wenn Sie den ersten Teil des Tools (einmalig) ausgefüllt haben. Geben Sie dazu lediglich den Monatsbruttowert für einen Mitarbeiter in Zelle D29 ein. Der Wert wird mit dem zuvor ermittelten Faktor (im Beispiel 1,77) multipliziert und Sie erhalten einen Monats- und einen Jahreswert für einen Mitarbeiter.</t>
  </si>
  <si>
    <t xml:space="preserve">Darüber hinaus haben Sie die Möglichkeit, zwei Alternativen zur Einstellung eines Vollzeit-Mitarbeiters zu berechnen: Zeitarbeit und 400-Euro-Kraft. Bei der Zeitarbeit geben Sie die voraussichtliche Anzahl Stunden ein, die Sie einen Mitarbeiter nutzen möchten sowie die Stundenkosten, die Sie an die Zeitarbeitsfirma bezahlen müssen. Außerdem können Sie weitere Kosten planen, etwa anteilige Kosten für den Arbeitsplatz. Wenn Sie einen 400-Euro-Mitarbeiter einstellen möchten, geben Sie die 400 Euro zzgl. derzeit rund 31,8 Prozent pauschal für Sozialabgaben (inkl. Berufsgenossenschaft) ein und Sie erhalten den Monats- und den Jahreskostenwert für die anfallenden Personalkosten. Auch hier können Sie weitere Kosten für den Arbeitsplatz eingeben. </t>
  </si>
  <si>
    <t>Durch die Gegenüberstellung der drei Alternativen können Sie auch betriebswirtschaftlicher Sicht entscheiden, welche Option die für Sie günstigste ist. Allerdings sollten Sie auch strategische Überlegungen anstellen, etwa dazu, dass Zeitarbeiter oder Teilzeitkräfte sich oft nicht so gut mit der Firma identivizieren oder länger brauchen, um sich vollständig einzuarbeiten.</t>
  </si>
  <si>
    <t xml:space="preserve">Mit dem Tool können Sie bzw. Ihre Mandanten berechnen, was Sie die Einstellung eines Mitarbeiters tatsächlich kostet. Dazu geben Sie zuerst den Namen des Mitarbeiters ein, anschließend die Zahlenwerte, z.B. Bruttogehalt, Sozialversicherungsprozentwerte und sonstige Personalkosten. Darüber hinaus können Sie weitere Kosten ansetzen, etwa für Büromiete, Abschreibungen oder Arbeitsmittel. Bei Neueinstellungen kann es auch sinnvoll sein, Einarbeitungskosten zu schätzen und anzusetzen. Zudem können Sie Erklärungen oder Bemerkungen zu den von Ihnen angesetzen Kosten in die Spalte Bemerkungen eingeben. </t>
  </si>
  <si>
    <t xml:space="preserve">Die Texte und Werte im Tool können Sie einfach überschreiben. Sie dienen lediglich als Beispiel und sollen Ihnen zeigen, wie die Bewertung funktioniert. In Zellen mit blauer Schrift können Sie Ihre Eingaben frei vornehmen, in Zellen mit schwarzer Schrift sollten Sie keine Eingaben vornehmen, da ansonsten das Risiko besteht, Formeln zu überschreiben und das Tool somit möglicherweise unbrauchbar wird. </t>
  </si>
  <si>
    <t>Wenn Sie die Datei ausdrucken wollen, ist das auf einer Seite möglich, wenn Sie auf das Icon "Drucken" klicken.</t>
  </si>
  <si>
    <t>450-Euro-Kraft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</si>
</sst>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Red]\-#,##0.0\ "/>
    <numFmt numFmtId="165" formatCode="[$-407]dddd\,\ d\.\ mmmm\ yyyy"/>
    <numFmt numFmtId="166" formatCode="[$-407]d/\ mmm/\ yy;@"/>
    <numFmt numFmtId="167" formatCode="#,##0_ ;[Red]\-#,##0\ "/>
    <numFmt numFmtId="168" formatCode="0_ ;[Red]\-0\ "/>
    <numFmt numFmtId="169" formatCode="0.000%"/>
  </numFmts>
  <fonts count="47">
    <font>
      <sz val="10"/>
      <name val="Arial"/>
      <family val="0"/>
    </font>
    <font>
      <b/>
      <sz val="10"/>
      <name val="Arial"/>
      <family val="2"/>
    </font>
    <font>
      <sz val="8"/>
      <name val="Arial"/>
      <family val="0"/>
    </font>
    <font>
      <b/>
      <sz val="10"/>
      <color indexed="12"/>
      <name val="Arial"/>
      <family val="2"/>
    </font>
    <font>
      <sz val="10"/>
      <color indexed="12"/>
      <name val="Arial"/>
      <family val="0"/>
    </font>
    <font>
      <sz val="8"/>
      <color indexed="12"/>
      <name val="Arial"/>
      <family val="0"/>
    </font>
    <font>
      <sz val="9"/>
      <color indexed="12"/>
      <name val="Arial"/>
      <family val="0"/>
    </font>
    <font>
      <b/>
      <sz val="9"/>
      <name val="Arial"/>
      <family val="2"/>
    </font>
    <font>
      <sz val="9"/>
      <name val="Arial"/>
      <family val="0"/>
    </font>
    <font>
      <sz val="10"/>
      <color indexed="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20"/>
      <color indexed="8"/>
      <name val="Tahoma"/>
      <family val="0"/>
    </font>
    <font>
      <sz val="14"/>
      <color indexed="21"/>
      <name val="Tahoma"/>
      <family val="0"/>
    </font>
    <font>
      <b/>
      <sz val="16"/>
      <color indexed="21"/>
      <name val="Tahom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44" fontId="0" fillId="0" borderId="0" applyFon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6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3" xfId="0" applyBorder="1" applyAlignment="1">
      <alignment horizontal="center" vertical="top"/>
    </xf>
    <xf numFmtId="0" fontId="1" fillId="33" borderId="10" xfId="0" applyFont="1" applyFill="1" applyBorder="1" applyAlignment="1">
      <alignment/>
    </xf>
    <xf numFmtId="0" fontId="1" fillId="33" borderId="11" xfId="0" applyFont="1" applyFill="1" applyBorder="1" applyAlignment="1">
      <alignment/>
    </xf>
    <xf numFmtId="0" fontId="3" fillId="33" borderId="11" xfId="0" applyFont="1" applyFill="1" applyBorder="1" applyAlignment="1">
      <alignment/>
    </xf>
    <xf numFmtId="14" fontId="3" fillId="33" borderId="12" xfId="0" applyNumberFormat="1" applyFont="1" applyFill="1" applyBorder="1" applyAlignment="1">
      <alignment/>
    </xf>
    <xf numFmtId="0" fontId="1" fillId="33" borderId="15" xfId="0" applyFont="1" applyFill="1" applyBorder="1" applyAlignment="1">
      <alignment/>
    </xf>
    <xf numFmtId="0" fontId="1" fillId="33" borderId="17" xfId="0" applyFont="1" applyFill="1" applyBorder="1" applyAlignment="1">
      <alignment/>
    </xf>
    <xf numFmtId="0" fontId="1" fillId="33" borderId="16" xfId="0" applyFont="1" applyFill="1" applyBorder="1" applyAlignment="1">
      <alignment/>
    </xf>
    <xf numFmtId="0" fontId="4" fillId="0" borderId="19" xfId="0" applyFont="1" applyBorder="1" applyAlignment="1">
      <alignment/>
    </xf>
    <xf numFmtId="0" fontId="0" fillId="0" borderId="19" xfId="0" applyBorder="1" applyAlignment="1">
      <alignment/>
    </xf>
    <xf numFmtId="44" fontId="4" fillId="0" borderId="19" xfId="46" applyFont="1" applyBorder="1" applyAlignment="1">
      <alignment/>
    </xf>
    <xf numFmtId="4" fontId="4" fillId="0" borderId="19" xfId="0" applyNumberFormat="1" applyFont="1" applyBorder="1" applyAlignment="1">
      <alignment/>
    </xf>
    <xf numFmtId="44" fontId="0" fillId="0" borderId="19" xfId="46" applyFont="1" applyBorder="1" applyAlignment="1">
      <alignment/>
    </xf>
    <xf numFmtId="0" fontId="6" fillId="0" borderId="20" xfId="0" applyFont="1" applyBorder="1" applyAlignment="1">
      <alignment/>
    </xf>
    <xf numFmtId="0" fontId="6" fillId="0" borderId="18" xfId="0" applyFont="1" applyBorder="1" applyAlignment="1">
      <alignment/>
    </xf>
    <xf numFmtId="0" fontId="6" fillId="0" borderId="21" xfId="0" applyFont="1" applyBorder="1" applyAlignment="1">
      <alignment/>
    </xf>
    <xf numFmtId="169" fontId="4" fillId="0" borderId="19" xfId="0" applyNumberFormat="1" applyFont="1" applyBorder="1" applyAlignment="1">
      <alignment/>
    </xf>
    <xf numFmtId="0" fontId="1" fillId="33" borderId="20" xfId="0" applyFont="1" applyFill="1" applyBorder="1" applyAlignment="1">
      <alignment/>
    </xf>
    <xf numFmtId="0" fontId="1" fillId="33" borderId="18" xfId="0" applyFont="1" applyFill="1" applyBorder="1" applyAlignment="1">
      <alignment/>
    </xf>
    <xf numFmtId="4" fontId="1" fillId="33" borderId="21" xfId="0" applyNumberFormat="1" applyFont="1" applyFill="1" applyBorder="1" applyAlignment="1">
      <alignment/>
    </xf>
    <xf numFmtId="44" fontId="1" fillId="33" borderId="21" xfId="46" applyFont="1" applyFill="1" applyBorder="1" applyAlignment="1">
      <alignment/>
    </xf>
    <xf numFmtId="0" fontId="0" fillId="33" borderId="20" xfId="0" applyFont="1" applyFill="1" applyBorder="1" applyAlignment="1">
      <alignment/>
    </xf>
    <xf numFmtId="0" fontId="0" fillId="33" borderId="18" xfId="0" applyFont="1" applyFill="1" applyBorder="1" applyAlignment="1">
      <alignment/>
    </xf>
    <xf numFmtId="0" fontId="0" fillId="33" borderId="21" xfId="0" applyFont="1" applyFill="1" applyBorder="1" applyAlignment="1">
      <alignment/>
    </xf>
    <xf numFmtId="0" fontId="1" fillId="33" borderId="18" xfId="0" applyFont="1" applyFill="1" applyBorder="1" applyAlignment="1">
      <alignment horizontal="right"/>
    </xf>
    <xf numFmtId="3" fontId="3" fillId="33" borderId="18" xfId="0" applyNumberFormat="1" applyFont="1" applyFill="1" applyBorder="1" applyAlignment="1">
      <alignment/>
    </xf>
    <xf numFmtId="0" fontId="5" fillId="0" borderId="20" xfId="0" applyFont="1" applyBorder="1" applyAlignment="1">
      <alignment/>
    </xf>
    <xf numFmtId="0" fontId="4" fillId="0" borderId="18" xfId="0" applyFont="1" applyBorder="1" applyAlignment="1">
      <alignment/>
    </xf>
    <xf numFmtId="0" fontId="4" fillId="0" borderId="21" xfId="0" applyFont="1" applyBorder="1" applyAlignment="1">
      <alignment/>
    </xf>
    <xf numFmtId="0" fontId="6" fillId="0" borderId="0" xfId="0" applyFont="1" applyAlignment="1">
      <alignment/>
    </xf>
    <xf numFmtId="0" fontId="4" fillId="0" borderId="0" xfId="0" applyFont="1" applyAlignment="1">
      <alignment/>
    </xf>
    <xf numFmtId="0" fontId="4" fillId="0" borderId="0" xfId="0" applyFont="1" applyBorder="1" applyAlignment="1">
      <alignment/>
    </xf>
    <xf numFmtId="0" fontId="7" fillId="33" borderId="10" xfId="0" applyFont="1" applyFill="1" applyBorder="1" applyAlignment="1">
      <alignment/>
    </xf>
    <xf numFmtId="0" fontId="0" fillId="33" borderId="11" xfId="0" applyFill="1" applyBorder="1" applyAlignment="1">
      <alignment/>
    </xf>
    <xf numFmtId="0" fontId="1" fillId="33" borderId="19" xfId="0" applyFont="1" applyFill="1" applyBorder="1" applyAlignment="1">
      <alignment/>
    </xf>
    <xf numFmtId="0" fontId="1" fillId="33" borderId="22" xfId="0" applyFont="1" applyFill="1" applyBorder="1" applyAlignment="1">
      <alignment/>
    </xf>
    <xf numFmtId="0" fontId="1" fillId="33" borderId="12" xfId="0" applyFont="1" applyFill="1" applyBorder="1" applyAlignment="1">
      <alignment/>
    </xf>
    <xf numFmtId="0" fontId="8" fillId="0" borderId="10" xfId="0" applyFont="1" applyBorder="1" applyAlignment="1">
      <alignment/>
    </xf>
    <xf numFmtId="2" fontId="9" fillId="0" borderId="22" xfId="0" applyNumberFormat="1" applyFont="1" applyBorder="1" applyAlignment="1">
      <alignment/>
    </xf>
    <xf numFmtId="0" fontId="8" fillId="0" borderId="20" xfId="0" applyFont="1" applyBorder="1" applyAlignment="1">
      <alignment/>
    </xf>
    <xf numFmtId="0" fontId="8" fillId="0" borderId="15" xfId="0" applyFont="1" applyBorder="1" applyAlignment="1">
      <alignment/>
    </xf>
    <xf numFmtId="44" fontId="0" fillId="0" borderId="23" xfId="46" applyFont="1" applyBorder="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0" borderId="20" xfId="0" applyFont="1" applyFill="1" applyBorder="1" applyAlignment="1">
      <alignment/>
    </xf>
    <xf numFmtId="2" fontId="4" fillId="0" borderId="19" xfId="0" applyNumberFormat="1" applyFont="1" applyBorder="1" applyAlignment="1">
      <alignment/>
    </xf>
    <xf numFmtId="0" fontId="4" fillId="0" borderId="15" xfId="0" applyFont="1" applyFill="1" applyBorder="1" applyAlignment="1">
      <alignment/>
    </xf>
    <xf numFmtId="0" fontId="6" fillId="0" borderId="16" xfId="0" applyFont="1" applyBorder="1" applyAlignment="1">
      <alignment/>
    </xf>
    <xf numFmtId="0" fontId="6" fillId="0" borderId="17" xfId="0" applyFont="1" applyBorder="1" applyAlignment="1">
      <alignment/>
    </xf>
    <xf numFmtId="0" fontId="0" fillId="0" borderId="0" xfId="0" applyFont="1" applyBorder="1" applyAlignment="1">
      <alignment vertical="top" wrapText="1"/>
    </xf>
    <xf numFmtId="0" fontId="0" fillId="0" borderId="0" xfId="0" applyBorder="1" applyAlignment="1">
      <alignment vertical="top" wrapText="1"/>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uro" xfId="46"/>
    <cellStyle name="Gut"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12</xdr:col>
      <xdr:colOff>0</xdr:colOff>
      <xdr:row>3</xdr:row>
      <xdr:rowOff>57150</xdr:rowOff>
    </xdr:to>
    <xdr:sp>
      <xdr:nvSpPr>
        <xdr:cNvPr id="1" name="Rechteck 59"/>
        <xdr:cNvSpPr>
          <a:spLocks/>
        </xdr:cNvSpPr>
      </xdr:nvSpPr>
      <xdr:spPr>
        <a:xfrm>
          <a:off x="47625" y="47625"/>
          <a:ext cx="9220200" cy="3810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cmpd="sng">
          <a:solidFill>
            <a:srgbClr val="798486"/>
          </a:solidFill>
          <a:headEnd type="none"/>
          <a:tailEnd type="none"/>
        </a:ln>
      </xdr:spPr>
      <xdr:txBody>
        <a:bodyPr vertOverflow="clip" wrap="square" anchor="ctr"/>
        <a:p>
          <a:pPr algn="ctr">
            <a:defRPr/>
          </a:pPr>
          <a:r>
            <a:rPr lang="en-US" cap="none" sz="2000" b="0" i="0" u="none" baseline="0">
              <a:solidFill>
                <a:srgbClr val="000000"/>
              </a:solidFill>
            </a:rPr>
            <a:t>Personalkostenrechner für KMU</a:t>
          </a:r>
        </a:p>
      </xdr:txBody>
    </xdr:sp>
    <xdr:clientData/>
  </xdr:twoCellAnchor>
  <xdr:twoCellAnchor>
    <xdr:from>
      <xdr:col>1</xdr:col>
      <xdr:colOff>0</xdr:colOff>
      <xdr:row>4</xdr:row>
      <xdr:rowOff>38100</xdr:rowOff>
    </xdr:from>
    <xdr:to>
      <xdr:col>12</xdr:col>
      <xdr:colOff>0</xdr:colOff>
      <xdr:row>7</xdr:row>
      <xdr:rowOff>19050</xdr:rowOff>
    </xdr:to>
    <xdr:sp>
      <xdr:nvSpPr>
        <xdr:cNvPr id="2" name="Rechteck 60"/>
        <xdr:cNvSpPr>
          <a:spLocks/>
        </xdr:cNvSpPr>
      </xdr:nvSpPr>
      <xdr:spPr>
        <a:xfrm>
          <a:off x="38100" y="466725"/>
          <a:ext cx="9229725" cy="333375"/>
        </a:xfrm>
        <a:prstGeom prst="rect">
          <a:avLst/>
        </a:prstGeom>
        <a:solidFill>
          <a:srgbClr val="D0DFE2"/>
        </a:solidFill>
        <a:ln w="12700" cmpd="sng">
          <a:solidFill>
            <a:srgbClr val="798486"/>
          </a:solidFill>
          <a:headEnd type="none"/>
          <a:tailEnd type="none"/>
        </a:ln>
      </xdr:spPr>
      <xdr:txBody>
        <a:bodyPr vertOverflow="clip" wrap="square" anchor="ctr"/>
        <a:p>
          <a:pPr algn="ctr">
            <a:defRPr/>
          </a:pPr>
          <a:r>
            <a:rPr lang="en-US" cap="none" sz="1400" b="0" i="0" u="none" baseline="0">
              <a:solidFill>
                <a:srgbClr val="008080"/>
              </a:solidFill>
            </a:rPr>
            <a:t>Hinweise zur Arbeit mit dem Personalkosten-Tool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11</xdr:col>
      <xdr:colOff>0</xdr:colOff>
      <xdr:row>0</xdr:row>
      <xdr:rowOff>0</xdr:rowOff>
    </xdr:to>
    <xdr:sp>
      <xdr:nvSpPr>
        <xdr:cNvPr id="1" name="Rechteck 60"/>
        <xdr:cNvSpPr>
          <a:spLocks/>
        </xdr:cNvSpPr>
      </xdr:nvSpPr>
      <xdr:spPr>
        <a:xfrm>
          <a:off x="3028950" y="0"/>
          <a:ext cx="9963150" cy="0"/>
        </a:xfrm>
        <a:prstGeom prst="rect">
          <a:avLst/>
        </a:prstGeom>
        <a:solidFill>
          <a:srgbClr val="D0DFE2"/>
        </a:solidFill>
        <a:ln w="12700" cmpd="sng">
          <a:solidFill>
            <a:srgbClr val="798486"/>
          </a:solidFill>
          <a:headEnd type="none"/>
          <a:tailEnd type="none"/>
        </a:ln>
      </xdr:spPr>
      <xdr:txBody>
        <a:bodyPr vertOverflow="clip" wrap="square" anchor="ctr"/>
        <a:p>
          <a:pPr algn="ctr">
            <a:defRPr/>
          </a:pPr>
          <a:r>
            <a:rPr lang="en-US" cap="none" sz="1600" b="1" i="0" u="none" baseline="0">
              <a:solidFill>
                <a:srgbClr val="008080"/>
              </a:solidFill>
            </a:rPr>
            <a:t>Kurzfristige Liquiditätsplanung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1.png"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2.png"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8:L22"/>
  <sheetViews>
    <sheetView showGridLines="0" zoomScalePageLayoutView="0" workbookViewId="0" topLeftCell="A43">
      <selection activeCell="E28" sqref="E28"/>
    </sheetView>
  </sheetViews>
  <sheetFormatPr defaultColWidth="11.421875" defaultRowHeight="12.75"/>
  <cols>
    <col min="1" max="1" width="0.5625" style="0" customWidth="1"/>
    <col min="2" max="2" width="3.28125" style="0" customWidth="1"/>
    <col min="7" max="7" width="13.421875" style="0" customWidth="1"/>
    <col min="10" max="10" width="23.00390625" style="0" customWidth="1"/>
    <col min="11" max="11" width="29.28125" style="0" customWidth="1"/>
    <col min="12" max="12" width="0.85546875" style="0" customWidth="1"/>
    <col min="13" max="13" width="0.5625" style="0" customWidth="1"/>
  </cols>
  <sheetData>
    <row r="1" ht="3.75" customHeight="1"/>
    <row r="4" ht="4.5" customHeight="1"/>
    <row r="7" ht="2.25" customHeight="1"/>
    <row r="8" spans="2:12" ht="3" customHeight="1">
      <c r="B8" s="1"/>
      <c r="C8" s="2"/>
      <c r="D8" s="2"/>
      <c r="E8" s="2"/>
      <c r="F8" s="2"/>
      <c r="G8" s="2"/>
      <c r="H8" s="2"/>
      <c r="I8" s="2"/>
      <c r="J8" s="2"/>
      <c r="K8" s="2"/>
      <c r="L8" s="3"/>
    </row>
    <row r="9" spans="2:12" ht="52.5" customHeight="1">
      <c r="B9" s="11" t="s">
        <v>0</v>
      </c>
      <c r="C9" s="61" t="s">
        <v>72</v>
      </c>
      <c r="D9" s="61"/>
      <c r="E9" s="61"/>
      <c r="F9" s="61"/>
      <c r="G9" s="61"/>
      <c r="H9" s="61"/>
      <c r="I9" s="61"/>
      <c r="J9" s="61"/>
      <c r="K9" s="61"/>
      <c r="L9" s="6"/>
    </row>
    <row r="10" spans="2:12" ht="3" customHeight="1">
      <c r="B10" s="4"/>
      <c r="C10" s="5"/>
      <c r="D10" s="5"/>
      <c r="E10" s="5"/>
      <c r="F10" s="5"/>
      <c r="G10" s="5"/>
      <c r="H10" s="5"/>
      <c r="I10" s="5"/>
      <c r="J10" s="5"/>
      <c r="K10" s="5"/>
      <c r="L10" s="6"/>
    </row>
    <row r="11" spans="2:12" ht="27" customHeight="1">
      <c r="B11" s="11" t="s">
        <v>1</v>
      </c>
      <c r="C11" s="60" t="s">
        <v>68</v>
      </c>
      <c r="D11" s="60"/>
      <c r="E11" s="60"/>
      <c r="F11" s="60"/>
      <c r="G11" s="60"/>
      <c r="H11" s="60"/>
      <c r="I11" s="60"/>
      <c r="J11" s="60"/>
      <c r="K11" s="60"/>
      <c r="L11" s="6"/>
    </row>
    <row r="12" spans="2:12" ht="3" customHeight="1">
      <c r="B12" s="4"/>
      <c r="C12" s="5"/>
      <c r="D12" s="5"/>
      <c r="E12" s="5"/>
      <c r="F12" s="5"/>
      <c r="G12" s="5"/>
      <c r="H12" s="5"/>
      <c r="I12" s="5"/>
      <c r="J12" s="5"/>
      <c r="K12" s="5"/>
      <c r="L12" s="6"/>
    </row>
    <row r="13" spans="2:12" ht="45" customHeight="1">
      <c r="B13" s="11" t="s">
        <v>2</v>
      </c>
      <c r="C13" s="61" t="s">
        <v>69</v>
      </c>
      <c r="D13" s="61"/>
      <c r="E13" s="61"/>
      <c r="F13" s="61"/>
      <c r="G13" s="61"/>
      <c r="H13" s="61"/>
      <c r="I13" s="61"/>
      <c r="J13" s="61"/>
      <c r="K13" s="61"/>
      <c r="L13" s="6"/>
    </row>
    <row r="14" spans="2:12" ht="3" customHeight="1">
      <c r="B14" s="4"/>
      <c r="C14" s="5"/>
      <c r="D14" s="5"/>
      <c r="E14" s="5"/>
      <c r="F14" s="5"/>
      <c r="G14" s="5"/>
      <c r="H14" s="5"/>
      <c r="I14" s="5"/>
      <c r="J14" s="5"/>
      <c r="K14" s="5"/>
      <c r="L14" s="6"/>
    </row>
    <row r="15" spans="2:12" ht="69" customHeight="1">
      <c r="B15" s="11" t="s">
        <v>4</v>
      </c>
      <c r="C15" s="61" t="s">
        <v>70</v>
      </c>
      <c r="D15" s="61"/>
      <c r="E15" s="61"/>
      <c r="F15" s="61"/>
      <c r="G15" s="61"/>
      <c r="H15" s="61"/>
      <c r="I15" s="61"/>
      <c r="J15" s="61"/>
      <c r="K15" s="61"/>
      <c r="L15" s="6"/>
    </row>
    <row r="16" spans="2:12" ht="3" customHeight="1">
      <c r="B16" s="4"/>
      <c r="C16" s="5"/>
      <c r="D16" s="5"/>
      <c r="E16" s="5"/>
      <c r="F16" s="5"/>
      <c r="G16" s="5"/>
      <c r="H16" s="5"/>
      <c r="I16" s="5"/>
      <c r="J16" s="5"/>
      <c r="K16" s="5"/>
      <c r="L16" s="6"/>
    </row>
    <row r="17" spans="2:12" ht="45" customHeight="1">
      <c r="B17" s="11" t="s">
        <v>3</v>
      </c>
      <c r="C17" s="61" t="s">
        <v>71</v>
      </c>
      <c r="D17" s="61"/>
      <c r="E17" s="61"/>
      <c r="F17" s="61"/>
      <c r="G17" s="61"/>
      <c r="H17" s="61"/>
      <c r="I17" s="61"/>
      <c r="J17" s="61"/>
      <c r="K17" s="61"/>
      <c r="L17" s="6"/>
    </row>
    <row r="18" spans="2:12" ht="3" customHeight="1">
      <c r="B18" s="4"/>
      <c r="C18" s="5"/>
      <c r="D18" s="5"/>
      <c r="E18" s="5"/>
      <c r="F18" s="5"/>
      <c r="G18" s="5"/>
      <c r="H18" s="5"/>
      <c r="I18" s="5"/>
      <c r="J18" s="5"/>
      <c r="K18" s="5"/>
      <c r="L18" s="6"/>
    </row>
    <row r="19" spans="2:12" ht="42.75" customHeight="1">
      <c r="B19" s="11" t="s">
        <v>5</v>
      </c>
      <c r="C19" s="60" t="s">
        <v>73</v>
      </c>
      <c r="D19" s="60"/>
      <c r="E19" s="60"/>
      <c r="F19" s="60"/>
      <c r="G19" s="60"/>
      <c r="H19" s="60"/>
      <c r="I19" s="60"/>
      <c r="J19" s="60"/>
      <c r="K19" s="60"/>
      <c r="L19" s="6"/>
    </row>
    <row r="20" spans="2:12" ht="3" customHeight="1">
      <c r="B20" s="4"/>
      <c r="C20" s="5"/>
      <c r="D20" s="5"/>
      <c r="E20" s="5"/>
      <c r="F20" s="5"/>
      <c r="G20" s="5"/>
      <c r="H20" s="5"/>
      <c r="I20" s="5"/>
      <c r="J20" s="5"/>
      <c r="K20" s="5"/>
      <c r="L20" s="6"/>
    </row>
    <row r="21" spans="2:12" ht="12.75">
      <c r="B21" s="11" t="s">
        <v>6</v>
      </c>
      <c r="C21" s="60" t="s">
        <v>74</v>
      </c>
      <c r="D21" s="60"/>
      <c r="E21" s="60"/>
      <c r="F21" s="60"/>
      <c r="G21" s="60"/>
      <c r="H21" s="60"/>
      <c r="I21" s="60"/>
      <c r="J21" s="60"/>
      <c r="K21" s="60"/>
      <c r="L21" s="6"/>
    </row>
    <row r="22" spans="2:12" ht="3" customHeight="1">
      <c r="B22" s="7"/>
      <c r="C22" s="8"/>
      <c r="D22" s="8"/>
      <c r="E22" s="8"/>
      <c r="F22" s="8"/>
      <c r="G22" s="8"/>
      <c r="H22" s="8"/>
      <c r="I22" s="8"/>
      <c r="J22" s="8"/>
      <c r="K22" s="8"/>
      <c r="L22" s="9"/>
    </row>
    <row r="23" ht="3.75" customHeight="1"/>
  </sheetData>
  <sheetProtection/>
  <mergeCells count="7">
    <mergeCell ref="C21:K21"/>
    <mergeCell ref="C17:K17"/>
    <mergeCell ref="C19:K19"/>
    <mergeCell ref="C9:K9"/>
    <mergeCell ref="C11:K11"/>
    <mergeCell ref="C13:K13"/>
    <mergeCell ref="C15:K15"/>
  </mergeCell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landscape" paperSize="9" scale="90" r:id="rId3"/>
  <drawing r:id="rId1"/>
  <picture r:id="rId2"/>
</worksheet>
</file>

<file path=xl/worksheets/sheet2.xml><?xml version="1.0" encoding="utf-8"?>
<worksheet xmlns="http://schemas.openxmlformats.org/spreadsheetml/2006/main" xmlns:r="http://schemas.openxmlformats.org/officeDocument/2006/relationships">
  <sheetPr>
    <pageSetUpPr fitToPage="1"/>
  </sheetPr>
  <dimension ref="A1:H59"/>
  <sheetViews>
    <sheetView showGridLines="0" tabSelected="1" zoomScale="160" zoomScaleNormal="160" zoomScalePageLayoutView="0" workbookViewId="0" topLeftCell="A1">
      <selection activeCell="A42" sqref="A42"/>
    </sheetView>
  </sheetViews>
  <sheetFormatPr defaultColWidth="11.421875" defaultRowHeight="12.75"/>
  <cols>
    <col min="1" max="1" width="36.7109375" style="0" customWidth="1"/>
    <col min="2" max="2" width="8.28125" style="0" bestFit="1" customWidth="1"/>
    <col min="3" max="3" width="11.28125" style="0" bestFit="1" customWidth="1"/>
    <col min="4" max="4" width="12.57421875" style="0" customWidth="1"/>
    <col min="5" max="5" width="14.57421875" style="0" customWidth="1"/>
    <col min="6" max="6" width="55.7109375" style="0" customWidth="1"/>
    <col min="7" max="8" width="10.7109375" style="0" customWidth="1"/>
  </cols>
  <sheetData>
    <row r="1" spans="1:8" ht="12.75">
      <c r="A1" s="12" t="s">
        <v>7</v>
      </c>
      <c r="B1" s="13"/>
      <c r="C1" s="13"/>
      <c r="D1" s="13" t="s">
        <v>8</v>
      </c>
      <c r="E1" s="13"/>
      <c r="F1" s="14" t="s">
        <v>9</v>
      </c>
      <c r="G1" s="13" t="s">
        <v>10</v>
      </c>
      <c r="H1" s="15">
        <f ca="1">TODAY()</f>
        <v>42076</v>
      </c>
    </row>
    <row r="2" spans="1:8" ht="12.75">
      <c r="A2" s="16"/>
      <c r="B2" s="17" t="s">
        <v>11</v>
      </c>
      <c r="C2" s="17" t="s">
        <v>12</v>
      </c>
      <c r="D2" s="17" t="s">
        <v>13</v>
      </c>
      <c r="E2" s="17" t="s">
        <v>14</v>
      </c>
      <c r="F2" s="18" t="s">
        <v>15</v>
      </c>
      <c r="G2" s="18"/>
      <c r="H2" s="17"/>
    </row>
    <row r="3" spans="1:8" ht="12.75">
      <c r="A3" s="19" t="s">
        <v>16</v>
      </c>
      <c r="B3" s="20"/>
      <c r="C3" s="21">
        <v>3000</v>
      </c>
      <c r="D3" s="22">
        <v>12</v>
      </c>
      <c r="E3" s="23">
        <f aca="true" t="shared" si="0" ref="E3:E11">+D3*C3</f>
        <v>36000</v>
      </c>
      <c r="F3" s="24" t="s">
        <v>17</v>
      </c>
      <c r="G3" s="25"/>
      <c r="H3" s="26"/>
    </row>
    <row r="4" spans="1:8" ht="12.75">
      <c r="A4" s="19" t="s">
        <v>18</v>
      </c>
      <c r="B4" s="27">
        <v>0.0995</v>
      </c>
      <c r="C4" s="23">
        <f>+B4*C3</f>
        <v>298.5</v>
      </c>
      <c r="D4" s="22">
        <f>+D3</f>
        <v>12</v>
      </c>
      <c r="E4" s="23">
        <f t="shared" si="0"/>
        <v>3582</v>
      </c>
      <c r="F4" s="24" t="s">
        <v>19</v>
      </c>
      <c r="G4" s="25"/>
      <c r="H4" s="26"/>
    </row>
    <row r="5" spans="1:8" ht="12.75">
      <c r="A5" s="19" t="s">
        <v>20</v>
      </c>
      <c r="B5" s="27">
        <v>0.07</v>
      </c>
      <c r="C5" s="23">
        <f>+C3*B5</f>
        <v>210.00000000000003</v>
      </c>
      <c r="D5" s="22">
        <f>+D4</f>
        <v>12</v>
      </c>
      <c r="E5" s="23">
        <f t="shared" si="0"/>
        <v>2520.0000000000005</v>
      </c>
      <c r="F5" s="24"/>
      <c r="G5" s="25"/>
      <c r="H5" s="26"/>
    </row>
    <row r="6" spans="1:8" ht="12.75">
      <c r="A6" s="19" t="s">
        <v>21</v>
      </c>
      <c r="B6" s="27">
        <v>0.014</v>
      </c>
      <c r="C6" s="23">
        <f>+C3*B6</f>
        <v>42</v>
      </c>
      <c r="D6" s="22">
        <f>+D5</f>
        <v>12</v>
      </c>
      <c r="E6" s="23">
        <f t="shared" si="0"/>
        <v>504</v>
      </c>
      <c r="F6" s="24"/>
      <c r="G6" s="25"/>
      <c r="H6" s="26"/>
    </row>
    <row r="7" spans="1:8" ht="12.75">
      <c r="A7" s="19" t="s">
        <v>22</v>
      </c>
      <c r="B7" s="27">
        <v>0.00975</v>
      </c>
      <c r="C7" s="23">
        <f>+B7*C3</f>
        <v>29.25</v>
      </c>
      <c r="D7" s="22">
        <f>+D6</f>
        <v>12</v>
      </c>
      <c r="E7" s="23">
        <f t="shared" si="0"/>
        <v>351</v>
      </c>
      <c r="F7" s="24"/>
      <c r="G7" s="25"/>
      <c r="H7" s="26"/>
    </row>
    <row r="8" spans="1:8" ht="12.75">
      <c r="A8" s="19" t="s">
        <v>23</v>
      </c>
      <c r="B8" s="20"/>
      <c r="C8" s="21">
        <v>81</v>
      </c>
      <c r="D8" s="22">
        <v>1</v>
      </c>
      <c r="E8" s="23">
        <f t="shared" si="0"/>
        <v>81</v>
      </c>
      <c r="F8" s="24" t="s">
        <v>24</v>
      </c>
      <c r="G8" s="25"/>
      <c r="H8" s="26"/>
    </row>
    <row r="9" spans="1:8" ht="12.75">
      <c r="A9" s="19" t="s">
        <v>25</v>
      </c>
      <c r="B9" s="27">
        <v>0</v>
      </c>
      <c r="C9" s="21">
        <v>0</v>
      </c>
      <c r="D9" s="22">
        <v>0</v>
      </c>
      <c r="E9" s="23">
        <f t="shared" si="0"/>
        <v>0</v>
      </c>
      <c r="F9" s="24" t="s">
        <v>26</v>
      </c>
      <c r="G9" s="25"/>
      <c r="H9" s="26"/>
    </row>
    <row r="10" spans="1:8" ht="12.75">
      <c r="A10" s="19" t="s">
        <v>27</v>
      </c>
      <c r="B10" s="20"/>
      <c r="C10" s="21">
        <v>600</v>
      </c>
      <c r="D10" s="22">
        <v>1</v>
      </c>
      <c r="E10" s="23">
        <f t="shared" si="0"/>
        <v>600</v>
      </c>
      <c r="F10" s="24" t="s">
        <v>28</v>
      </c>
      <c r="G10" s="25"/>
      <c r="H10" s="26"/>
    </row>
    <row r="11" spans="1:8" ht="12.75">
      <c r="A11" s="19" t="s">
        <v>29</v>
      </c>
      <c r="B11" s="20"/>
      <c r="C11" s="21">
        <v>1100</v>
      </c>
      <c r="D11" s="22">
        <v>3</v>
      </c>
      <c r="E11" s="23">
        <f t="shared" si="0"/>
        <v>3300</v>
      </c>
      <c r="F11" s="24" t="s">
        <v>28</v>
      </c>
      <c r="G11" s="25"/>
      <c r="H11" s="26"/>
    </row>
    <row r="12" spans="1:8" ht="12.75">
      <c r="A12" s="19" t="s">
        <v>30</v>
      </c>
      <c r="B12" s="20"/>
      <c r="C12" s="21">
        <v>0</v>
      </c>
      <c r="D12" s="22">
        <v>0</v>
      </c>
      <c r="E12" s="23">
        <f>+D12*C12</f>
        <v>0</v>
      </c>
      <c r="F12" s="24"/>
      <c r="G12" s="25"/>
      <c r="H12" s="26"/>
    </row>
    <row r="13" spans="1:8" ht="12.75">
      <c r="A13" s="19" t="s">
        <v>31</v>
      </c>
      <c r="B13" s="20"/>
      <c r="C13" s="21">
        <v>910</v>
      </c>
      <c r="D13" s="22">
        <v>1</v>
      </c>
      <c r="E13" s="23">
        <f aca="true" t="shared" si="1" ref="E13:E22">+D13*C13</f>
        <v>910</v>
      </c>
      <c r="F13" s="24" t="s">
        <v>28</v>
      </c>
      <c r="G13" s="25"/>
      <c r="H13" s="26"/>
    </row>
    <row r="14" spans="1:8" ht="12.75">
      <c r="A14" s="19" t="s">
        <v>32</v>
      </c>
      <c r="B14" s="20"/>
      <c r="C14" s="21">
        <v>30</v>
      </c>
      <c r="D14" s="22">
        <v>1</v>
      </c>
      <c r="E14" s="23">
        <f t="shared" si="1"/>
        <v>30</v>
      </c>
      <c r="F14" s="24" t="s">
        <v>33</v>
      </c>
      <c r="G14" s="25"/>
      <c r="H14" s="26"/>
    </row>
    <row r="15" spans="1:8" ht="12.75">
      <c r="A15" s="19" t="s">
        <v>34</v>
      </c>
      <c r="B15" s="27">
        <v>0.001</v>
      </c>
      <c r="C15" s="21">
        <v>60</v>
      </c>
      <c r="D15" s="22">
        <v>1</v>
      </c>
      <c r="E15" s="23">
        <f t="shared" si="1"/>
        <v>60</v>
      </c>
      <c r="F15" s="24" t="s">
        <v>35</v>
      </c>
      <c r="G15" s="25"/>
      <c r="H15" s="26"/>
    </row>
    <row r="16" spans="1:8" ht="12.75">
      <c r="A16" s="19" t="s">
        <v>36</v>
      </c>
      <c r="B16" s="20"/>
      <c r="C16" s="21">
        <v>1500</v>
      </c>
      <c r="D16" s="22">
        <v>1</v>
      </c>
      <c r="E16" s="23">
        <f t="shared" si="1"/>
        <v>1500</v>
      </c>
      <c r="F16" s="24" t="s">
        <v>37</v>
      </c>
      <c r="G16" s="25"/>
      <c r="H16" s="26"/>
    </row>
    <row r="17" spans="1:8" ht="12.75">
      <c r="A17" s="19" t="s">
        <v>38</v>
      </c>
      <c r="B17" s="20"/>
      <c r="C17" s="21">
        <v>500</v>
      </c>
      <c r="D17" s="22">
        <v>1</v>
      </c>
      <c r="E17" s="23">
        <f t="shared" si="1"/>
        <v>500</v>
      </c>
      <c r="F17" s="24" t="s">
        <v>39</v>
      </c>
      <c r="G17" s="25"/>
      <c r="H17" s="26"/>
    </row>
    <row r="18" spans="1:8" ht="12.75">
      <c r="A18" s="19" t="s">
        <v>40</v>
      </c>
      <c r="B18" s="20"/>
      <c r="C18" s="21">
        <v>100</v>
      </c>
      <c r="D18" s="22">
        <v>6</v>
      </c>
      <c r="E18" s="23">
        <f t="shared" si="1"/>
        <v>600</v>
      </c>
      <c r="F18" s="24" t="s">
        <v>41</v>
      </c>
      <c r="G18" s="25"/>
      <c r="H18" s="26"/>
    </row>
    <row r="19" spans="1:8" ht="12.75">
      <c r="A19" s="19" t="s">
        <v>42</v>
      </c>
      <c r="B19" s="20"/>
      <c r="C19" s="21">
        <v>300</v>
      </c>
      <c r="D19" s="22">
        <v>1</v>
      </c>
      <c r="E19" s="23">
        <f t="shared" si="1"/>
        <v>300</v>
      </c>
      <c r="F19" s="24" t="s">
        <v>43</v>
      </c>
      <c r="G19" s="25"/>
      <c r="H19" s="26"/>
    </row>
    <row r="20" spans="1:8" ht="12.75">
      <c r="A20" s="19" t="s">
        <v>44</v>
      </c>
      <c r="B20" s="20"/>
      <c r="C20" s="21">
        <v>130</v>
      </c>
      <c r="D20" s="22">
        <v>12</v>
      </c>
      <c r="E20" s="23">
        <f t="shared" si="1"/>
        <v>1560</v>
      </c>
      <c r="F20" s="24" t="s">
        <v>45</v>
      </c>
      <c r="G20" s="25"/>
      <c r="H20" s="26"/>
    </row>
    <row r="21" spans="1:8" ht="12.75">
      <c r="A21" s="19" t="s">
        <v>46</v>
      </c>
      <c r="B21" s="20"/>
      <c r="C21" s="21">
        <v>60</v>
      </c>
      <c r="D21" s="22">
        <v>12</v>
      </c>
      <c r="E21" s="23">
        <f t="shared" si="1"/>
        <v>720</v>
      </c>
      <c r="F21" s="24" t="s">
        <v>47</v>
      </c>
      <c r="G21" s="25"/>
      <c r="H21" s="26"/>
    </row>
    <row r="22" spans="1:8" ht="12.75">
      <c r="A22" s="19" t="s">
        <v>48</v>
      </c>
      <c r="B22" s="20"/>
      <c r="C22" s="21">
        <v>500</v>
      </c>
      <c r="D22" s="22">
        <v>1</v>
      </c>
      <c r="E22" s="23">
        <f t="shared" si="1"/>
        <v>500</v>
      </c>
      <c r="F22" s="24" t="s">
        <v>49</v>
      </c>
      <c r="G22" s="25"/>
      <c r="H22" s="26"/>
    </row>
    <row r="23" spans="1:8" ht="12.75">
      <c r="A23" s="28"/>
      <c r="B23" s="29"/>
      <c r="C23" s="30"/>
      <c r="D23" s="29"/>
      <c r="E23" s="31"/>
      <c r="F23" s="32"/>
      <c r="G23" s="33"/>
      <c r="H23" s="34"/>
    </row>
    <row r="24" spans="1:8" ht="12.75">
      <c r="A24" s="28" t="s">
        <v>50</v>
      </c>
      <c r="B24" s="29" t="s">
        <v>51</v>
      </c>
      <c r="C24" s="31">
        <f>+E24/12</f>
        <v>4468.166666666667</v>
      </c>
      <c r="D24" s="28" t="s">
        <v>52</v>
      </c>
      <c r="E24" s="31">
        <f>SUM(E3:E22)</f>
        <v>53618</v>
      </c>
      <c r="F24" s="35" t="s">
        <v>53</v>
      </c>
      <c r="G24" s="36">
        <v>1600</v>
      </c>
      <c r="H24" s="31">
        <f>+E24/G24</f>
        <v>33.51125</v>
      </c>
    </row>
    <row r="25" spans="1:8" ht="12.75">
      <c r="A25" s="37" t="s">
        <v>54</v>
      </c>
      <c r="B25" s="10"/>
      <c r="C25" s="10"/>
      <c r="D25" s="10"/>
      <c r="E25" s="10"/>
      <c r="F25" s="38"/>
      <c r="G25" s="38"/>
      <c r="H25" s="39"/>
    </row>
    <row r="26" spans="1:8" ht="12.75">
      <c r="A26" s="40"/>
      <c r="F26" s="41"/>
      <c r="G26" s="42"/>
      <c r="H26" s="41"/>
    </row>
    <row r="27" spans="1:8" ht="12.75">
      <c r="A27" s="43" t="s">
        <v>55</v>
      </c>
      <c r="B27" s="44"/>
      <c r="C27" s="13"/>
      <c r="D27" s="45" t="s">
        <v>12</v>
      </c>
      <c r="E27" s="46" t="s">
        <v>14</v>
      </c>
      <c r="F27" s="13" t="s">
        <v>15</v>
      </c>
      <c r="G27" s="13"/>
      <c r="H27" s="47"/>
    </row>
    <row r="28" spans="1:8" ht="12.75">
      <c r="A28" s="48" t="s">
        <v>56</v>
      </c>
      <c r="B28" s="2"/>
      <c r="C28" s="2"/>
      <c r="D28" s="20"/>
      <c r="E28" s="49">
        <f>ROUND(+E24/E3,2)</f>
        <v>1.49</v>
      </c>
      <c r="F28" s="24"/>
      <c r="G28" s="25"/>
      <c r="H28" s="26"/>
    </row>
    <row r="29" spans="1:8" ht="12.75">
      <c r="A29" s="50" t="s">
        <v>57</v>
      </c>
      <c r="B29" s="10"/>
      <c r="C29" s="10"/>
      <c r="D29" s="21">
        <v>1800</v>
      </c>
      <c r="E29" s="23">
        <f>+D29*E28</f>
        <v>2682</v>
      </c>
      <c r="F29" s="24"/>
      <c r="G29" s="25"/>
      <c r="H29" s="26"/>
    </row>
    <row r="30" spans="1:8" ht="12.75">
      <c r="A30" s="51" t="s">
        <v>58</v>
      </c>
      <c r="B30" s="8"/>
      <c r="C30" s="8"/>
      <c r="D30" s="23">
        <f>+D29*12</f>
        <v>21600</v>
      </c>
      <c r="E30" s="52">
        <f>+D30*E28</f>
        <v>32184</v>
      </c>
      <c r="F30" s="24"/>
      <c r="G30" s="25"/>
      <c r="H30" s="26"/>
    </row>
    <row r="31" spans="1:8" ht="12.75">
      <c r="A31" s="41"/>
      <c r="F31" s="41"/>
      <c r="G31" s="42"/>
      <c r="H31" s="41"/>
    </row>
    <row r="32" spans="1:8" ht="12.75">
      <c r="A32" s="12" t="s">
        <v>59</v>
      </c>
      <c r="B32" s="44"/>
      <c r="C32" s="45" t="s">
        <v>12</v>
      </c>
      <c r="D32" s="45" t="s">
        <v>13</v>
      </c>
      <c r="E32" s="45" t="s">
        <v>14</v>
      </c>
      <c r="F32" s="13" t="s">
        <v>15</v>
      </c>
      <c r="G32" s="53"/>
      <c r="H32" s="54"/>
    </row>
    <row r="33" spans="1:8" ht="12.75">
      <c r="A33" s="55" t="s">
        <v>60</v>
      </c>
      <c r="B33" s="10"/>
      <c r="C33" s="21">
        <v>45</v>
      </c>
      <c r="D33" s="56">
        <v>500</v>
      </c>
      <c r="E33" s="23">
        <f>+D33*C33</f>
        <v>22500</v>
      </c>
      <c r="F33" s="25" t="s">
        <v>61</v>
      </c>
      <c r="G33" s="25"/>
      <c r="H33" s="26"/>
    </row>
    <row r="34" spans="1:8" ht="12.75">
      <c r="A34" s="57" t="s">
        <v>62</v>
      </c>
      <c r="B34" s="8"/>
      <c r="C34" s="21">
        <v>1000</v>
      </c>
      <c r="D34" s="56">
        <v>1</v>
      </c>
      <c r="E34" s="23">
        <f>+D34*C34</f>
        <v>1000</v>
      </c>
      <c r="F34" s="58" t="s">
        <v>63</v>
      </c>
      <c r="G34" s="58"/>
      <c r="H34" s="59"/>
    </row>
    <row r="35" spans="1:8" ht="12.75">
      <c r="A35" s="28" t="s">
        <v>64</v>
      </c>
      <c r="B35" s="29"/>
      <c r="C35" s="31"/>
      <c r="D35" s="28"/>
      <c r="E35" s="31">
        <f>+E34+E33</f>
        <v>23500</v>
      </c>
      <c r="F35" s="35"/>
      <c r="G35" s="36"/>
      <c r="H35" s="31"/>
    </row>
    <row r="36" ht="12.75">
      <c r="F36" s="41"/>
    </row>
    <row r="37" spans="1:8" ht="12.75">
      <c r="A37" s="12" t="s">
        <v>65</v>
      </c>
      <c r="B37" s="44"/>
      <c r="C37" s="45" t="s">
        <v>12</v>
      </c>
      <c r="D37" s="45" t="s">
        <v>13</v>
      </c>
      <c r="E37" s="45" t="s">
        <v>14</v>
      </c>
      <c r="F37" s="13" t="s">
        <v>15</v>
      </c>
      <c r="G37" s="53"/>
      <c r="H37" s="54"/>
    </row>
    <row r="38" spans="1:8" ht="12.75">
      <c r="A38" s="55" t="s">
        <v>75</v>
      </c>
      <c r="B38" s="10"/>
      <c r="C38" s="21">
        <f>400*1.318</f>
        <v>527.2</v>
      </c>
      <c r="D38" s="56">
        <v>12</v>
      </c>
      <c r="E38" s="23">
        <f>+D38*C38</f>
        <v>6326.400000000001</v>
      </c>
      <c r="F38" s="25" t="s">
        <v>66</v>
      </c>
      <c r="G38" s="25"/>
      <c r="H38" s="26"/>
    </row>
    <row r="39" spans="1:8" ht="12.75">
      <c r="A39" s="57" t="s">
        <v>62</v>
      </c>
      <c r="B39" s="8"/>
      <c r="C39" s="21">
        <v>1500</v>
      </c>
      <c r="D39" s="56">
        <v>1</v>
      </c>
      <c r="E39" s="23">
        <f>+D39*C39</f>
        <v>1500</v>
      </c>
      <c r="F39" s="58" t="s">
        <v>67</v>
      </c>
      <c r="G39" s="58"/>
      <c r="H39" s="59"/>
    </row>
    <row r="40" spans="1:8" ht="12.75">
      <c r="A40" s="28" t="s">
        <v>64</v>
      </c>
      <c r="B40" s="29"/>
      <c r="C40" s="31"/>
      <c r="D40" s="28"/>
      <c r="E40" s="31">
        <f>+E39+E38</f>
        <v>7826.400000000001</v>
      </c>
      <c r="F40" s="35"/>
      <c r="G40" s="36"/>
      <c r="H40" s="31"/>
    </row>
    <row r="41" ht="12.75">
      <c r="F41" s="41"/>
    </row>
    <row r="42" ht="12.75">
      <c r="F42" s="41"/>
    </row>
    <row r="43" ht="12.75">
      <c r="F43" s="41"/>
    </row>
    <row r="44" ht="12.75">
      <c r="F44" s="41"/>
    </row>
    <row r="45" ht="12.75">
      <c r="F45" s="41"/>
    </row>
    <row r="46" ht="12.75">
      <c r="F46" s="41"/>
    </row>
    <row r="47" ht="12.75">
      <c r="F47" s="41"/>
    </row>
    <row r="48" ht="12.75">
      <c r="F48" s="41"/>
    </row>
    <row r="49" ht="12.75">
      <c r="F49" s="41"/>
    </row>
    <row r="50" ht="12.75">
      <c r="F50" s="41"/>
    </row>
    <row r="51" ht="12.75">
      <c r="F51" s="41"/>
    </row>
    <row r="52" ht="12.75">
      <c r="F52" s="41"/>
    </row>
    <row r="53" ht="12.75">
      <c r="F53" s="41"/>
    </row>
    <row r="54" ht="12.75">
      <c r="F54" s="41"/>
    </row>
    <row r="55" ht="12.75">
      <c r="F55" s="41"/>
    </row>
    <row r="56" ht="12.75">
      <c r="F56" s="41"/>
    </row>
    <row r="57" ht="12.75">
      <c r="F57" s="41"/>
    </row>
    <row r="58" ht="12.75">
      <c r="F58" s="41"/>
    </row>
    <row r="59" ht="12.75">
      <c r="F59" s="41"/>
    </row>
  </sheetData>
  <sheetProtection/>
  <printOptions horizontalCentered="1" verticalCentered="1"/>
  <pageMargins left="0.1968503937007874" right="0.1968503937007874" top="0.1968503937007874" bottom="0.1968503937007874" header="0.5118110236220472" footer="0.5118110236220472"/>
  <pageSetup fitToHeight="1" fitToWidth="1" horizontalDpi="300" verticalDpi="300" orientation="landscape" paperSize="9" scale="87" r:id="rId3"/>
  <drawing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Operative Planung</dc:title>
  <dc:subject/>
  <dc:creator>Jörgen Erichsen</dc:creator>
  <cp:keywords/>
  <dc:description/>
  <cp:lastModifiedBy>Dozent</cp:lastModifiedBy>
  <cp:lastPrinted>2009-10-12T09:27:14Z</cp:lastPrinted>
  <dcterms:created xsi:type="dcterms:W3CDTF">2007-03-29T15:03:36Z</dcterms:created>
  <dcterms:modified xsi:type="dcterms:W3CDTF">2015-03-13T10:26:09Z</dcterms:modified>
  <cp:category/>
  <cp:version/>
  <cp:contentType/>
  <cp:contentStatus/>
</cp:coreProperties>
</file>